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Serene Mota Vs T-Moto" sheetId="1" r:id="rId4"/>
  </sheets>
</workbook>
</file>

<file path=xl/sharedStrings.xml><?xml version="1.0" encoding="utf-8"?>
<sst xmlns="http://schemas.openxmlformats.org/spreadsheetml/2006/main" uniqueCount="15">
  <si>
    <t>Serene Mota Vs T-Motor KV:190</t>
  </si>
  <si>
    <t>video seconds</t>
  </si>
  <si>
    <t>torque Nm</t>
  </si>
  <si>
    <t>rpm</t>
  </si>
  <si>
    <t>temperature</t>
  </si>
  <si>
    <t>volts</t>
  </si>
  <si>
    <t>amps</t>
  </si>
  <si>
    <t>volts/wattage</t>
  </si>
  <si>
    <t>rad/s</t>
  </si>
  <si>
    <t>Mechanical Watts</t>
  </si>
  <si>
    <t xml:space="preserve">Motor Efficiency </t>
  </si>
  <si>
    <t>Serene Mota - Delta 6</t>
  </si>
  <si>
    <r>
      <rPr>
        <u val="single"/>
        <sz val="10"/>
        <color indexed="8"/>
        <rFont val="Helvetica Neue"/>
      </rPr>
      <t>https://serenemota.com/</t>
    </r>
  </si>
  <si>
    <t>T-Motor KV190</t>
  </si>
  <si>
    <r>
      <rPr>
        <u val="single"/>
        <sz val="10"/>
        <color indexed="8"/>
        <rFont val="Helvetica Neue"/>
      </rPr>
      <t>https://store.tmotor.com/product/u8-lite-u-efficiency-kv190.html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</si>
</sst>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32"/>
      <color indexed="13"/>
      <name val="Tahoma"/>
    </font>
    <font>
      <u val="single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3" borderId="4" applyNumberFormat="1" applyFont="1" applyFill="0" applyBorder="1" applyAlignment="1" applyProtection="0">
      <alignment vertical="top" wrapText="1" readingOrder="1"/>
    </xf>
    <xf numFmtId="10" fontId="0" borderId="4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10" fontId="0" borderId="7" applyNumberFormat="1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49" fontId="3" borderId="7" applyNumberFormat="1" applyFont="1" applyFill="0" applyBorder="1" applyAlignment="1" applyProtection="0">
      <alignment vertical="top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15151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erenemota.com/" TargetMode="External"/><Relationship Id="rId2" Type="http://schemas.openxmlformats.org/officeDocument/2006/relationships/hyperlink" Target="https://store.tmotor.com/product/u8-lite-u-efficiency-kv190.html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J92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0" width="16.3516" style="1" customWidth="1"/>
    <col min="11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  <c r="J2" t="s" s="3">
        <v>10</v>
      </c>
    </row>
    <row r="3" ht="47.55" customHeight="1">
      <c r="A3" s="4"/>
      <c r="B3" s="5"/>
      <c r="C3" s="6"/>
      <c r="D3" t="s" s="7">
        <v>11</v>
      </c>
      <c r="E3" s="6"/>
      <c r="F3" s="6"/>
      <c r="G3" s="6"/>
      <c r="H3" s="6"/>
      <c r="I3" s="6"/>
      <c r="J3" s="8"/>
    </row>
    <row r="4" ht="20.05" customHeight="1">
      <c r="A4" s="9"/>
      <c r="B4" s="10"/>
      <c r="C4" s="11"/>
      <c r="D4" t="s" s="12">
        <v>12</v>
      </c>
      <c r="E4" s="11"/>
      <c r="F4" s="11"/>
      <c r="G4" s="11"/>
      <c r="H4" s="11"/>
      <c r="I4" s="11"/>
      <c r="J4" s="13"/>
    </row>
    <row r="5" ht="20.05" customHeight="1">
      <c r="A5" s="14">
        <v>10</v>
      </c>
      <c r="B5" s="15">
        <v>0.0065</v>
      </c>
      <c r="C5" s="16">
        <v>2520</v>
      </c>
      <c r="D5" s="16">
        <v>68</v>
      </c>
      <c r="E5" s="16">
        <v>7.02</v>
      </c>
      <c r="F5" s="16">
        <v>2.078</v>
      </c>
      <c r="G5" s="16">
        <f>E5*F5</f>
        <v>14.58756</v>
      </c>
      <c r="H5" s="16">
        <f>C5*0.10472</f>
        <v>263.8944</v>
      </c>
      <c r="I5" s="16">
        <f>B5*H5</f>
        <v>1.7153136</v>
      </c>
      <c r="J5" s="13">
        <f>I5/G5</f>
        <v>0.117587423804941</v>
      </c>
    </row>
    <row r="6" ht="20.05" customHeight="1">
      <c r="A6" s="14">
        <v>15</v>
      </c>
      <c r="B6" s="15">
        <v>0.0067</v>
      </c>
      <c r="C6" s="16">
        <v>3600</v>
      </c>
      <c r="D6" s="16">
        <v>68</v>
      </c>
      <c r="E6" s="16">
        <v>7.02</v>
      </c>
      <c r="F6" s="16">
        <v>1.544</v>
      </c>
      <c r="G6" s="16">
        <f>E6*F6</f>
        <v>10.83888</v>
      </c>
      <c r="H6" s="16">
        <f>C6*0.10472</f>
        <v>376.992</v>
      </c>
      <c r="I6" s="16">
        <f>B6*H6</f>
        <v>2.5258464</v>
      </c>
      <c r="J6" s="13">
        <f>I6/G6</f>
        <v>0.233035738009831</v>
      </c>
    </row>
    <row r="7" ht="20.05" customHeight="1">
      <c r="A7" s="14">
        <v>22</v>
      </c>
      <c r="B7" s="15">
        <v>0.0015</v>
      </c>
      <c r="C7" s="16">
        <v>5100</v>
      </c>
      <c r="D7" s="16">
        <v>68</v>
      </c>
      <c r="E7" s="16">
        <v>8.58</v>
      </c>
      <c r="F7" s="16">
        <v>2.017</v>
      </c>
      <c r="G7" s="16">
        <f>E7*F7</f>
        <v>17.30586</v>
      </c>
      <c r="H7" s="16">
        <f>C7*0.10472</f>
        <v>534.072</v>
      </c>
      <c r="I7" s="16">
        <f>B7*H7</f>
        <v>0.801108</v>
      </c>
      <c r="J7" s="13">
        <f>I7/G7</f>
        <v>0.0462911406887609</v>
      </c>
    </row>
    <row r="8" ht="20.05" customHeight="1">
      <c r="A8" s="14">
        <v>25</v>
      </c>
      <c r="B8" s="15">
        <v>0.0037</v>
      </c>
      <c r="C8" s="16">
        <v>5280</v>
      </c>
      <c r="D8" s="16">
        <v>68</v>
      </c>
      <c r="E8" s="16">
        <v>9.07</v>
      </c>
      <c r="F8" s="16">
        <v>2.217</v>
      </c>
      <c r="G8" s="16">
        <f>E8*F8</f>
        <v>20.10819</v>
      </c>
      <c r="H8" s="16">
        <f>C8*0.10472</f>
        <v>552.9216</v>
      </c>
      <c r="I8" s="16">
        <f>B8*H8</f>
        <v>2.04580992</v>
      </c>
      <c r="J8" s="13">
        <f>I8/G8</f>
        <v>0.101740132751879</v>
      </c>
    </row>
    <row r="9" ht="20.05" customHeight="1">
      <c r="A9" s="14">
        <v>26</v>
      </c>
      <c r="B9" s="15">
        <v>0.0104</v>
      </c>
      <c r="C9" s="16">
        <v>5400</v>
      </c>
      <c r="D9" s="16">
        <v>68</v>
      </c>
      <c r="E9" s="16">
        <v>9.24</v>
      </c>
      <c r="F9" s="16">
        <v>2.247</v>
      </c>
      <c r="G9" s="16">
        <f>E9*F9</f>
        <v>20.76228</v>
      </c>
      <c r="H9" s="16">
        <f>C9*0.10472</f>
        <v>565.4880000000001</v>
      </c>
      <c r="I9" s="16">
        <f>B9*H9</f>
        <v>5.8810752</v>
      </c>
      <c r="J9" s="13">
        <f>I9/G9</f>
        <v>0.283257676902537</v>
      </c>
    </row>
    <row r="10" ht="20.05" customHeight="1">
      <c r="A10" s="14">
        <v>28</v>
      </c>
      <c r="B10" s="15">
        <v>0.0128</v>
      </c>
      <c r="C10" s="16">
        <v>5500</v>
      </c>
      <c r="D10" s="16">
        <v>68</v>
      </c>
      <c r="E10" s="16">
        <v>10</v>
      </c>
      <c r="F10" s="16">
        <v>2.753</v>
      </c>
      <c r="G10" s="16">
        <f>E10*F10</f>
        <v>27.53</v>
      </c>
      <c r="H10" s="16">
        <f>C10*0.10472</f>
        <v>575.96</v>
      </c>
      <c r="I10" s="16">
        <f>B10*H10</f>
        <v>7.372288</v>
      </c>
      <c r="J10" s="13">
        <f>I10/G10</f>
        <v>0.267791064293498</v>
      </c>
    </row>
    <row r="11" ht="20.05" customHeight="1">
      <c r="A11" s="14">
        <v>30</v>
      </c>
      <c r="B11" s="15">
        <v>0.0172</v>
      </c>
      <c r="C11" s="16">
        <v>5820</v>
      </c>
      <c r="D11" s="16">
        <v>68</v>
      </c>
      <c r="E11" s="16">
        <v>10.39</v>
      </c>
      <c r="F11" s="16">
        <v>2.845</v>
      </c>
      <c r="G11" s="16">
        <f>E11*F11</f>
        <v>29.55955</v>
      </c>
      <c r="H11" s="16">
        <f>C11*0.10472</f>
        <v>609.4704</v>
      </c>
      <c r="I11" s="16">
        <f>B11*H11</f>
        <v>10.48289088</v>
      </c>
      <c r="J11" s="13">
        <f>I11/G11</f>
        <v>0.354636348658894</v>
      </c>
    </row>
    <row r="12" ht="20.05" customHeight="1">
      <c r="A12" s="14">
        <v>31</v>
      </c>
      <c r="B12" s="15">
        <v>0.0228</v>
      </c>
      <c r="C12" s="16">
        <v>6060</v>
      </c>
      <c r="D12" s="16">
        <v>68</v>
      </c>
      <c r="E12" s="16">
        <v>10.81</v>
      </c>
      <c r="F12" s="16">
        <v>3.044</v>
      </c>
      <c r="G12" s="16">
        <f>E12*F12</f>
        <v>32.90564</v>
      </c>
      <c r="H12" s="16">
        <f>C12*0.10472</f>
        <v>634.6032</v>
      </c>
      <c r="I12" s="16">
        <f>B12*H12</f>
        <v>14.46895296</v>
      </c>
      <c r="J12" s="13">
        <f>I12/G12</f>
        <v>0.439710425325263</v>
      </c>
    </row>
    <row r="13" ht="20.05" customHeight="1">
      <c r="A13" s="14">
        <v>34</v>
      </c>
      <c r="B13" s="15">
        <v>0.036</v>
      </c>
      <c r="C13" s="16">
        <v>6420</v>
      </c>
      <c r="D13" s="16">
        <v>68</v>
      </c>
      <c r="E13" s="16">
        <v>11.18</v>
      </c>
      <c r="F13" s="16">
        <v>3.436</v>
      </c>
      <c r="G13" s="16">
        <f>E13*F13</f>
        <v>38.41448</v>
      </c>
      <c r="H13" s="16">
        <f>C13*0.10472</f>
        <v>672.3024</v>
      </c>
      <c r="I13" s="16">
        <f>B13*H13</f>
        <v>24.2028864</v>
      </c>
      <c r="J13" s="13">
        <f>I13/G13</f>
        <v>0.630045920184264</v>
      </c>
    </row>
    <row r="14" ht="20.05" customHeight="1">
      <c r="A14" s="14">
        <v>37</v>
      </c>
      <c r="B14" s="15">
        <v>0.0317</v>
      </c>
      <c r="C14" s="16">
        <v>6600</v>
      </c>
      <c r="D14" s="16">
        <v>68</v>
      </c>
      <c r="E14" s="16">
        <v>12.08</v>
      </c>
      <c r="F14" s="16">
        <v>3.799</v>
      </c>
      <c r="G14" s="16">
        <f>E14*F14</f>
        <v>45.89192</v>
      </c>
      <c r="H14" s="16">
        <f>C14*0.10472</f>
        <v>691.152</v>
      </c>
      <c r="I14" s="16">
        <f>B14*H14</f>
        <v>21.9095184</v>
      </c>
      <c r="J14" s="13">
        <f>I14/G14</f>
        <v>0.477415597342626</v>
      </c>
    </row>
    <row r="15" ht="20.05" customHeight="1">
      <c r="A15" s="14">
        <v>39</v>
      </c>
      <c r="B15" s="15">
        <v>0.0249</v>
      </c>
      <c r="C15" s="16">
        <v>6960</v>
      </c>
      <c r="D15" s="16">
        <v>68</v>
      </c>
      <c r="E15" s="16">
        <v>12.47</v>
      </c>
      <c r="F15" s="16">
        <v>3.97</v>
      </c>
      <c r="G15" s="16">
        <f>E15*F15</f>
        <v>49.5059</v>
      </c>
      <c r="H15" s="16">
        <f>C15*0.10472</f>
        <v>728.8511999999999</v>
      </c>
      <c r="I15" s="16">
        <f>B15*H15</f>
        <v>18.14839488</v>
      </c>
      <c r="J15" s="13">
        <f>I15/G15</f>
        <v>0.36659054536934</v>
      </c>
    </row>
    <row r="16" ht="20.05" customHeight="1">
      <c r="A16" s="14">
        <v>41</v>
      </c>
      <c r="B16" s="15">
        <v>0.0322</v>
      </c>
      <c r="C16" s="16">
        <v>7140</v>
      </c>
      <c r="D16" s="16">
        <v>68</v>
      </c>
      <c r="E16" s="16">
        <v>12.7</v>
      </c>
      <c r="F16" s="16">
        <v>4.018</v>
      </c>
      <c r="G16" s="16">
        <f>E16*F16</f>
        <v>51.0286</v>
      </c>
      <c r="H16" s="16">
        <f>C16*0.10472</f>
        <v>747.7008</v>
      </c>
      <c r="I16" s="16">
        <f>B16*H16</f>
        <v>24.07596576</v>
      </c>
      <c r="J16" s="13">
        <f>I16/G16</f>
        <v>0.471813174572691</v>
      </c>
    </row>
    <row r="17" ht="20.05" customHeight="1">
      <c r="A17" s="14">
        <v>43</v>
      </c>
      <c r="B17" s="15">
        <v>0.0331</v>
      </c>
      <c r="C17" s="16">
        <v>7260</v>
      </c>
      <c r="D17" s="16">
        <v>68</v>
      </c>
      <c r="E17" s="16">
        <v>13.31</v>
      </c>
      <c r="F17" s="16">
        <v>4.269</v>
      </c>
      <c r="G17" s="16">
        <f>E17*F17</f>
        <v>56.82039</v>
      </c>
      <c r="H17" s="16">
        <f>C17*0.10472</f>
        <v>760.2672</v>
      </c>
      <c r="I17" s="16">
        <f>B17*H17</f>
        <v>25.16484432</v>
      </c>
      <c r="J17" s="13">
        <f>I17/G17</f>
        <v>0.442884047786367</v>
      </c>
    </row>
    <row r="18" ht="20.05" customHeight="1">
      <c r="A18" s="14">
        <v>45</v>
      </c>
      <c r="B18" s="15">
        <v>0.0442</v>
      </c>
      <c r="C18" s="16">
        <v>7560</v>
      </c>
      <c r="D18" s="16">
        <v>68</v>
      </c>
      <c r="E18" s="16">
        <v>13.56</v>
      </c>
      <c r="F18" s="16">
        <v>4.372</v>
      </c>
      <c r="G18" s="16">
        <f>E18*F18</f>
        <v>59.28432</v>
      </c>
      <c r="H18" s="16">
        <f>C18*0.10472</f>
        <v>791.6832000000001</v>
      </c>
      <c r="I18" s="16">
        <f>B18*H18</f>
        <v>34.99239744</v>
      </c>
      <c r="J18" s="13">
        <f>I18/G18</f>
        <v>0.590247091305087</v>
      </c>
    </row>
    <row r="19" ht="20.05" customHeight="1">
      <c r="A19" s="14">
        <v>46</v>
      </c>
      <c r="B19" s="15">
        <v>0.062</v>
      </c>
      <c r="C19" s="16">
        <v>7620</v>
      </c>
      <c r="D19" s="16">
        <v>68</v>
      </c>
      <c r="E19" s="16">
        <v>13.68</v>
      </c>
      <c r="F19" s="16">
        <v>4.517</v>
      </c>
      <c r="G19" s="16">
        <f>E19*F19</f>
        <v>61.79256</v>
      </c>
      <c r="H19" s="16">
        <f>C19*0.10472</f>
        <v>797.9664</v>
      </c>
      <c r="I19" s="16">
        <f>B19*H19</f>
        <v>49.4739168</v>
      </c>
      <c r="J19" s="13">
        <f>I19/G19</f>
        <v>0.800645203888623</v>
      </c>
    </row>
    <row r="20" ht="20.05" customHeight="1">
      <c r="A20" s="14">
        <v>47</v>
      </c>
      <c r="B20" s="15">
        <v>0.07770000000000001</v>
      </c>
      <c r="C20" s="16">
        <v>7740</v>
      </c>
      <c r="D20" s="16">
        <v>68</v>
      </c>
      <c r="E20" s="16">
        <v>13.87</v>
      </c>
      <c r="F20" s="16">
        <v>5.141</v>
      </c>
      <c r="G20" s="16">
        <f>E20*F20</f>
        <v>71.30567000000001</v>
      </c>
      <c r="H20" s="16">
        <f>C20*0.10472</f>
        <v>810.5328</v>
      </c>
      <c r="I20" s="16">
        <f>B20*H20</f>
        <v>62.97839856</v>
      </c>
      <c r="J20" s="13">
        <f>I20/G20</f>
        <v>0.883217261123835</v>
      </c>
    </row>
    <row r="21" ht="20.05" customHeight="1">
      <c r="A21" s="14">
        <v>48</v>
      </c>
      <c r="B21" s="15">
        <v>0.07439999999999999</v>
      </c>
      <c r="C21" s="16">
        <v>7260</v>
      </c>
      <c r="D21" s="16">
        <v>68</v>
      </c>
      <c r="E21" s="16">
        <v>14.13</v>
      </c>
      <c r="F21" s="16">
        <v>5.296</v>
      </c>
      <c r="G21" s="16">
        <f>E21*F21</f>
        <v>74.83248</v>
      </c>
      <c r="H21" s="16">
        <f>C21*0.10472</f>
        <v>760.2672</v>
      </c>
      <c r="I21" s="16">
        <f>B21*H21</f>
        <v>56.56387968</v>
      </c>
      <c r="J21" s="13">
        <f>I21/G21</f>
        <v>0.755873381184213</v>
      </c>
    </row>
    <row r="22" ht="20.05" customHeight="1">
      <c r="A22" s="14">
        <v>50</v>
      </c>
      <c r="B22" s="15">
        <v>0.0772</v>
      </c>
      <c r="C22" s="16">
        <v>7680</v>
      </c>
      <c r="D22" s="16">
        <v>68</v>
      </c>
      <c r="E22" s="16">
        <v>14.54</v>
      </c>
      <c r="F22" s="16">
        <v>5.142</v>
      </c>
      <c r="G22" s="16">
        <f>E22*F22</f>
        <v>74.76468</v>
      </c>
      <c r="H22" s="16">
        <f>C22*0.10472</f>
        <v>804.2496</v>
      </c>
      <c r="I22" s="16">
        <f>B22*H22</f>
        <v>62.08806912</v>
      </c>
      <c r="J22" s="13">
        <f>I22/G22</f>
        <v>0.830446530634519</v>
      </c>
    </row>
    <row r="23" ht="20.05" customHeight="1">
      <c r="A23" s="14">
        <v>51</v>
      </c>
      <c r="B23" s="15">
        <v>0.07829999999999999</v>
      </c>
      <c r="C23" s="16">
        <v>7860</v>
      </c>
      <c r="D23" s="16">
        <v>68</v>
      </c>
      <c r="E23" s="16">
        <v>14.76</v>
      </c>
      <c r="F23" s="16">
        <v>5.208</v>
      </c>
      <c r="G23" s="16">
        <f>E23*F23</f>
        <v>76.87008</v>
      </c>
      <c r="H23" s="16">
        <f>C23*0.10472</f>
        <v>823.0992</v>
      </c>
      <c r="I23" s="16">
        <f>B23*H23</f>
        <v>64.44866736</v>
      </c>
      <c r="J23" s="13">
        <f>I23/G23</f>
        <v>0.8384103068450039</v>
      </c>
    </row>
    <row r="24" ht="20.05" customHeight="1">
      <c r="A24" s="14">
        <v>53</v>
      </c>
      <c r="B24" s="15">
        <v>0.08110000000000001</v>
      </c>
      <c r="C24" s="16">
        <v>8220</v>
      </c>
      <c r="D24" s="16">
        <v>70</v>
      </c>
      <c r="E24" s="16">
        <v>14.91</v>
      </c>
      <c r="F24" s="16">
        <v>5.249</v>
      </c>
      <c r="G24" s="16">
        <f>E24*F24</f>
        <v>78.26259</v>
      </c>
      <c r="H24" s="16">
        <f>C24*0.10472</f>
        <v>860.7984</v>
      </c>
      <c r="I24" s="16">
        <f>B24*H24</f>
        <v>69.81075024</v>
      </c>
      <c r="J24" s="13">
        <f>I24/G24</f>
        <v>0.892006643787281</v>
      </c>
    </row>
    <row r="25" ht="20.05" customHeight="1">
      <c r="A25" s="14">
        <v>54</v>
      </c>
      <c r="B25" s="15">
        <v>0.09080000000000001</v>
      </c>
      <c r="C25" s="16">
        <v>8220</v>
      </c>
      <c r="D25" s="16">
        <v>70</v>
      </c>
      <c r="E25" s="16">
        <v>15.34</v>
      </c>
      <c r="F25" s="16">
        <v>5.523</v>
      </c>
      <c r="G25" s="16">
        <f>E25*F25</f>
        <v>84.72282</v>
      </c>
      <c r="H25" s="16">
        <f>C25*0.10472</f>
        <v>860.7984</v>
      </c>
      <c r="I25" s="16">
        <f>B25*H25</f>
        <v>78.16049472</v>
      </c>
      <c r="J25" s="13">
        <f>I25/G25</f>
        <v>0.9225435923875061</v>
      </c>
    </row>
    <row r="26" ht="20.05" customHeight="1">
      <c r="A26" s="14">
        <v>55</v>
      </c>
      <c r="B26" s="15">
        <v>0.0945</v>
      </c>
      <c r="C26" s="16">
        <v>8280</v>
      </c>
      <c r="D26" s="16">
        <v>70</v>
      </c>
      <c r="E26" s="16">
        <v>15.93</v>
      </c>
      <c r="F26" s="16">
        <v>5.965</v>
      </c>
      <c r="G26" s="16">
        <f>E26*F26</f>
        <v>95.02245000000001</v>
      </c>
      <c r="H26" s="16">
        <f>C26*0.10472</f>
        <v>867.0816</v>
      </c>
      <c r="I26" s="16">
        <f>B26*H26</f>
        <v>81.9392112</v>
      </c>
      <c r="J26" s="13">
        <f>I26/G26</f>
        <v>0.862314234162558</v>
      </c>
    </row>
    <row r="27" ht="20.05" customHeight="1">
      <c r="A27" s="14">
        <v>56</v>
      </c>
      <c r="B27" s="15">
        <v>0.1024</v>
      </c>
      <c r="C27" s="16">
        <v>8280</v>
      </c>
      <c r="D27" s="16">
        <v>70</v>
      </c>
      <c r="E27" s="16">
        <v>15.95</v>
      </c>
      <c r="F27" s="16">
        <v>5.899</v>
      </c>
      <c r="G27" s="16">
        <f>E27*F27</f>
        <v>94.08905</v>
      </c>
      <c r="H27" s="16">
        <f>C27*0.10472</f>
        <v>867.0816</v>
      </c>
      <c r="I27" s="16">
        <f>B27*H27</f>
        <v>88.78915584000001</v>
      </c>
      <c r="J27" s="13">
        <f>I27/G27</f>
        <v>0.9436715094902119</v>
      </c>
    </row>
    <row r="28" ht="20.05" customHeight="1">
      <c r="A28" s="14">
        <v>58</v>
      </c>
      <c r="B28" s="15">
        <v>0.1102</v>
      </c>
      <c r="C28" s="16">
        <v>8640</v>
      </c>
      <c r="D28" s="16">
        <v>70</v>
      </c>
      <c r="E28" s="16">
        <v>16.55</v>
      </c>
      <c r="F28" s="16">
        <v>6.889</v>
      </c>
      <c r="G28" s="16">
        <f>E28*F28</f>
        <v>114.01295</v>
      </c>
      <c r="H28" s="16">
        <f>C28*0.10472</f>
        <v>904.7808</v>
      </c>
      <c r="I28" s="16">
        <f>B28*H28</f>
        <v>99.70684416</v>
      </c>
      <c r="J28" s="13">
        <f>I28/G28</f>
        <v>0.874522097358239</v>
      </c>
    </row>
    <row r="29" ht="20.05" customHeight="1">
      <c r="A29" s="14">
        <v>59</v>
      </c>
      <c r="B29" s="15">
        <v>0.106</v>
      </c>
      <c r="C29" s="16">
        <v>8700</v>
      </c>
      <c r="D29" s="16">
        <v>70</v>
      </c>
      <c r="E29" s="16">
        <v>16.97</v>
      </c>
      <c r="F29" s="16">
        <v>6.302</v>
      </c>
      <c r="G29" s="16">
        <f>E29*F29</f>
        <v>106.94494</v>
      </c>
      <c r="H29" s="16">
        <f>C29*0.10472</f>
        <v>911.064</v>
      </c>
      <c r="I29" s="16">
        <f>B29*H29</f>
        <v>96.572784</v>
      </c>
      <c r="J29" s="13">
        <f>I29/G29</f>
        <v>0.90301405564396</v>
      </c>
    </row>
    <row r="30" ht="20.05" customHeight="1">
      <c r="A30" s="14">
        <v>60</v>
      </c>
      <c r="B30" s="15">
        <v>0.1201</v>
      </c>
      <c r="C30" s="16">
        <v>8820</v>
      </c>
      <c r="D30" s="16">
        <v>70</v>
      </c>
      <c r="E30" s="16">
        <v>17.32</v>
      </c>
      <c r="F30" s="16">
        <v>6.45</v>
      </c>
      <c r="G30" s="16">
        <f>E30*F30</f>
        <v>111.714</v>
      </c>
      <c r="H30" s="16">
        <f>C30*0.10472</f>
        <v>923.6304</v>
      </c>
      <c r="I30" s="16">
        <f>B30*H30</f>
        <v>110.92801104</v>
      </c>
      <c r="J30" s="13">
        <f>I30/G30</f>
        <v>0.99296427520275</v>
      </c>
    </row>
    <row r="31" ht="20.05" customHeight="1">
      <c r="A31" s="14">
        <v>61</v>
      </c>
      <c r="B31" s="15">
        <v>0.1184</v>
      </c>
      <c r="C31" s="16">
        <v>8880</v>
      </c>
      <c r="D31" s="16">
        <v>70</v>
      </c>
      <c r="E31" s="16">
        <v>17.43</v>
      </c>
      <c r="F31" s="16">
        <v>6.466</v>
      </c>
      <c r="G31" s="16">
        <f>E31*F31</f>
        <v>112.70238</v>
      </c>
      <c r="H31" s="16">
        <f>C31*0.10472</f>
        <v>929.9136</v>
      </c>
      <c r="I31" s="16">
        <f>B31*H31</f>
        <v>110.10177024</v>
      </c>
      <c r="J31" s="13">
        <f>I31/G31</f>
        <v>0.976924979224041</v>
      </c>
    </row>
    <row r="32" ht="20.05" customHeight="1">
      <c r="A32" s="14">
        <v>62</v>
      </c>
      <c r="B32" s="15">
        <v>0.1164</v>
      </c>
      <c r="C32" s="16">
        <v>9120</v>
      </c>
      <c r="D32" s="16">
        <v>70</v>
      </c>
      <c r="E32" s="16">
        <v>17.76</v>
      </c>
      <c r="F32" s="16">
        <v>6.564</v>
      </c>
      <c r="G32" s="16">
        <f>E32*F32</f>
        <v>116.57664</v>
      </c>
      <c r="H32" s="16">
        <f>C32*0.10472</f>
        <v>955.0463999999999</v>
      </c>
      <c r="I32" s="16">
        <f>B32*H32</f>
        <v>111.16740096</v>
      </c>
      <c r="J32" s="13">
        <f>I32/G32</f>
        <v>0.9535992885023959</v>
      </c>
    </row>
    <row r="33" ht="20.05" customHeight="1">
      <c r="A33" s="14">
        <v>63</v>
      </c>
      <c r="B33" s="15">
        <v>0.1164</v>
      </c>
      <c r="C33" s="16">
        <v>9120</v>
      </c>
      <c r="D33" s="16">
        <v>70</v>
      </c>
      <c r="E33" s="16">
        <v>17.76</v>
      </c>
      <c r="F33" s="16">
        <v>6.58</v>
      </c>
      <c r="G33" s="16">
        <f>E33*F33</f>
        <v>116.8608</v>
      </c>
      <c r="H33" s="16">
        <f>C33*0.10472</f>
        <v>955.0463999999999</v>
      </c>
      <c r="I33" s="16">
        <f>B33*H33</f>
        <v>111.16740096</v>
      </c>
      <c r="J33" s="13">
        <f>I33/G33</f>
        <v>0.951280506037953</v>
      </c>
    </row>
    <row r="34" ht="20.05" customHeight="1">
      <c r="A34" s="14">
        <v>64</v>
      </c>
      <c r="B34" s="15">
        <v>0.1134</v>
      </c>
      <c r="C34" s="16">
        <v>9240</v>
      </c>
      <c r="D34" s="16">
        <v>70</v>
      </c>
      <c r="E34" s="16">
        <v>17.76</v>
      </c>
      <c r="F34" s="16">
        <v>6.579</v>
      </c>
      <c r="G34" s="16">
        <f>E34*F34</f>
        <v>116.84304</v>
      </c>
      <c r="H34" s="16">
        <f>C34*0.10472</f>
        <v>967.6128</v>
      </c>
      <c r="I34" s="16">
        <f>B34*H34</f>
        <v>109.72729152</v>
      </c>
      <c r="J34" s="13">
        <f>I34/G34</f>
        <v>0.939099937146449</v>
      </c>
    </row>
    <row r="35" ht="20.05" customHeight="1">
      <c r="A35" s="14">
        <v>65</v>
      </c>
      <c r="B35" s="15">
        <v>0.1159</v>
      </c>
      <c r="C35" s="16">
        <v>9120</v>
      </c>
      <c r="D35" s="16">
        <v>70</v>
      </c>
      <c r="E35" s="16">
        <v>18.28</v>
      </c>
      <c r="F35" s="16">
        <v>6.882</v>
      </c>
      <c r="G35" s="16">
        <f>E35*F35</f>
        <v>125.80296</v>
      </c>
      <c r="H35" s="16">
        <f>C35*0.10472</f>
        <v>955.0463999999999</v>
      </c>
      <c r="I35" s="16">
        <f>B35*H35</f>
        <v>110.68987776</v>
      </c>
      <c r="J35" s="13">
        <f>I35/G35</f>
        <v>0.87986703778671</v>
      </c>
    </row>
    <row r="36" ht="20.05" customHeight="1">
      <c r="A36" s="14">
        <v>66</v>
      </c>
      <c r="B36" s="15">
        <v>0.1123</v>
      </c>
      <c r="C36" s="16">
        <v>9300</v>
      </c>
      <c r="D36" s="16">
        <v>70</v>
      </c>
      <c r="E36" s="16">
        <v>18.9</v>
      </c>
      <c r="F36" s="16">
        <v>7.277</v>
      </c>
      <c r="G36" s="16">
        <f>E36*F36</f>
        <v>137.5353</v>
      </c>
      <c r="H36" s="16">
        <f>C36*0.10472</f>
        <v>973.896</v>
      </c>
      <c r="I36" s="16">
        <f>B36*H36</f>
        <v>109.3685208</v>
      </c>
      <c r="J36" s="13">
        <f>I36/G36</f>
        <v>0.795203273632297</v>
      </c>
    </row>
    <row r="37" ht="20.05" customHeight="1">
      <c r="A37" s="14">
        <v>68</v>
      </c>
      <c r="B37" s="15">
        <v>0.1284</v>
      </c>
      <c r="C37" s="16">
        <v>9660</v>
      </c>
      <c r="D37" s="16">
        <v>72</v>
      </c>
      <c r="E37" s="16">
        <v>19.19</v>
      </c>
      <c r="F37" s="16">
        <v>7.205</v>
      </c>
      <c r="G37" s="16">
        <f>E37*F37</f>
        <v>138.26395</v>
      </c>
      <c r="H37" s="16">
        <f>C37*0.10472</f>
        <v>1011.5952</v>
      </c>
      <c r="I37" s="16">
        <f>B37*H37</f>
        <v>129.88882368</v>
      </c>
      <c r="J37" s="13">
        <f>I37/G37</f>
        <v>0.939426536562857</v>
      </c>
    </row>
    <row r="38" ht="20.05" customHeight="1">
      <c r="A38" s="14">
        <v>70</v>
      </c>
      <c r="B38" s="15">
        <v>0.1346</v>
      </c>
      <c r="C38" s="16">
        <v>9780</v>
      </c>
      <c r="D38" s="16">
        <v>72</v>
      </c>
      <c r="E38" s="16">
        <v>19.62</v>
      </c>
      <c r="F38" s="16">
        <v>7.37</v>
      </c>
      <c r="G38" s="16">
        <f>E38*F38</f>
        <v>144.5994</v>
      </c>
      <c r="H38" s="16">
        <f>C38*0.10472</f>
        <v>1024.1616</v>
      </c>
      <c r="I38" s="16">
        <f>B38*H38</f>
        <v>137.85215136</v>
      </c>
      <c r="J38" s="13">
        <f>I38/G38</f>
        <v>0.953338335843717</v>
      </c>
    </row>
    <row r="39" ht="20.05" customHeight="1">
      <c r="A39" s="14">
        <v>71</v>
      </c>
      <c r="B39" s="15">
        <v>0.1403</v>
      </c>
      <c r="C39" s="16">
        <v>9960</v>
      </c>
      <c r="D39" s="16">
        <v>72</v>
      </c>
      <c r="E39" s="16">
        <v>19.94</v>
      </c>
      <c r="F39" s="16">
        <v>7.403</v>
      </c>
      <c r="G39" s="16">
        <f>E39*F39</f>
        <v>147.61582</v>
      </c>
      <c r="H39" s="16">
        <f>C39*0.10472</f>
        <v>1043.0112</v>
      </c>
      <c r="I39" s="16">
        <f>B39*H39</f>
        <v>146.33447136</v>
      </c>
      <c r="J39" s="13">
        <f>I39/G39</f>
        <v>0.991319706519261</v>
      </c>
    </row>
    <row r="40" ht="20.05" customHeight="1">
      <c r="A40" s="14">
        <v>72</v>
      </c>
      <c r="B40" s="15">
        <v>0.1375</v>
      </c>
      <c r="C40" s="16">
        <v>10020</v>
      </c>
      <c r="D40" s="16">
        <v>72</v>
      </c>
      <c r="E40" s="16">
        <v>20.43</v>
      </c>
      <c r="F40" s="16">
        <v>7.73</v>
      </c>
      <c r="G40" s="16">
        <f>E40*F40</f>
        <v>157.9239</v>
      </c>
      <c r="H40" s="16">
        <f>C40*0.10472</f>
        <v>1049.2944</v>
      </c>
      <c r="I40" s="16">
        <f>B40*H40</f>
        <v>144.27798</v>
      </c>
      <c r="J40" s="13">
        <f>I40/G40</f>
        <v>0.913591799594615</v>
      </c>
    </row>
    <row r="41" ht="20.05" customHeight="1">
      <c r="A41" s="14">
        <v>74</v>
      </c>
      <c r="B41" s="15">
        <v>0.1455</v>
      </c>
      <c r="C41" s="16">
        <v>10200</v>
      </c>
      <c r="D41" s="16">
        <v>72</v>
      </c>
      <c r="E41" s="16">
        <v>20.48</v>
      </c>
      <c r="F41" s="16">
        <v>7.613</v>
      </c>
      <c r="G41" s="16">
        <f>E41*F41</f>
        <v>155.91424</v>
      </c>
      <c r="H41" s="16">
        <f>C41*0.10472</f>
        <v>1068.144</v>
      </c>
      <c r="I41" s="16">
        <f>B41*H41</f>
        <v>155.414952</v>
      </c>
      <c r="J41" s="13">
        <f>I41/G41</f>
        <v>0.9967976754400369</v>
      </c>
    </row>
    <row r="42" ht="20.05" customHeight="1">
      <c r="A42" s="14">
        <v>75</v>
      </c>
      <c r="B42" s="15">
        <v>0.1425</v>
      </c>
      <c r="C42" s="16">
        <v>10440</v>
      </c>
      <c r="D42" s="16">
        <v>74</v>
      </c>
      <c r="E42" s="16">
        <v>21.15</v>
      </c>
      <c r="F42" s="16">
        <v>7.834</v>
      </c>
      <c r="G42" s="16">
        <f>E42*F42</f>
        <v>165.6891</v>
      </c>
      <c r="H42" s="16">
        <f>C42*0.10472</f>
        <v>1093.2768</v>
      </c>
      <c r="I42" s="16">
        <f>B42*H42</f>
        <v>155.791944</v>
      </c>
      <c r="J42" s="13">
        <f>I42/G42</f>
        <v>0.940266704327563</v>
      </c>
    </row>
    <row r="43" ht="20.05" customHeight="1">
      <c r="A43" s="14">
        <v>76</v>
      </c>
      <c r="B43" s="15">
        <v>0.1458</v>
      </c>
      <c r="C43" s="16">
        <v>10560</v>
      </c>
      <c r="D43" s="16">
        <v>74</v>
      </c>
      <c r="E43" s="16">
        <v>21.17</v>
      </c>
      <c r="F43" s="16">
        <v>8.057</v>
      </c>
      <c r="G43" s="16">
        <f>E43*F43</f>
        <v>170.56669</v>
      </c>
      <c r="H43" s="16">
        <f>C43*0.10472</f>
        <v>1105.8432</v>
      </c>
      <c r="I43" s="16">
        <f>B43*H43</f>
        <v>161.23193856</v>
      </c>
      <c r="J43" s="13">
        <f>I43/G43</f>
        <v>0.945272131152923</v>
      </c>
    </row>
    <row r="44" ht="20.05" customHeight="1">
      <c r="A44" s="14">
        <v>77</v>
      </c>
      <c r="B44" s="15">
        <v>0.1491</v>
      </c>
      <c r="C44" s="16">
        <v>10620</v>
      </c>
      <c r="D44" s="16">
        <v>74</v>
      </c>
      <c r="E44" s="16">
        <v>21.74</v>
      </c>
      <c r="F44" s="16">
        <v>8.579000000000001</v>
      </c>
      <c r="G44" s="16">
        <f>E44*F44</f>
        <v>186.50746</v>
      </c>
      <c r="H44" s="16">
        <f>C44*0.10472</f>
        <v>1112.1264</v>
      </c>
      <c r="I44" s="16">
        <f>B44*H44</f>
        <v>165.81804624</v>
      </c>
      <c r="J44" s="13">
        <f>I44/G44</f>
        <v>0.889069242806695</v>
      </c>
    </row>
    <row r="45" ht="20.05" customHeight="1">
      <c r="A45" s="14">
        <v>79</v>
      </c>
      <c r="B45" s="15">
        <v>0.1273</v>
      </c>
      <c r="C45" s="16">
        <v>10800</v>
      </c>
      <c r="D45" s="16">
        <v>74</v>
      </c>
      <c r="E45" s="16">
        <v>22.2</v>
      </c>
      <c r="F45" s="16">
        <v>8.712999999999999</v>
      </c>
      <c r="G45" s="16">
        <f>E45*F45</f>
        <v>193.4286</v>
      </c>
      <c r="H45" s="16">
        <f>C45*0.10472</f>
        <v>1130.976</v>
      </c>
      <c r="I45" s="16">
        <f>B45*H45</f>
        <v>143.9732448</v>
      </c>
      <c r="J45" s="13">
        <f>I45/G45</f>
        <v>0.74432242594942</v>
      </c>
    </row>
    <row r="46" ht="20.05" customHeight="1">
      <c r="A46" s="14">
        <v>81</v>
      </c>
      <c r="B46" s="15">
        <v>0.1251</v>
      </c>
      <c r="C46" s="16">
        <v>11160</v>
      </c>
      <c r="D46" s="16">
        <v>76</v>
      </c>
      <c r="E46" s="16">
        <v>22.2</v>
      </c>
      <c r="F46" s="16">
        <v>8.012</v>
      </c>
      <c r="G46" s="16">
        <f>E46*F46</f>
        <v>177.8664</v>
      </c>
      <c r="H46" s="16">
        <f>C46*0.10472</f>
        <v>1168.6752</v>
      </c>
      <c r="I46" s="16">
        <f>B46*H46</f>
        <v>146.20126752</v>
      </c>
      <c r="J46" s="13">
        <f>I46/G46</f>
        <v>0.82197237657028</v>
      </c>
    </row>
    <row r="47" ht="20.05" customHeight="1">
      <c r="A47" s="14">
        <v>82</v>
      </c>
      <c r="B47" s="15">
        <v>0.1181</v>
      </c>
      <c r="C47" s="16">
        <v>11700</v>
      </c>
      <c r="D47" s="16">
        <v>76</v>
      </c>
      <c r="E47" s="16">
        <v>22.23</v>
      </c>
      <c r="F47" s="16">
        <v>7.663</v>
      </c>
      <c r="G47" s="16">
        <f>E47*F47</f>
        <v>170.34849</v>
      </c>
      <c r="H47" s="16">
        <f>C47*0.10472</f>
        <v>1225.224</v>
      </c>
      <c r="I47" s="16">
        <f>B47*H47</f>
        <v>144.6989544</v>
      </c>
      <c r="J47" s="13">
        <f>I47/G47</f>
        <v>0.849429040433525</v>
      </c>
    </row>
    <row r="48" ht="20.05" customHeight="1">
      <c r="A48" s="14">
        <v>84</v>
      </c>
      <c r="B48" s="15">
        <v>0.0936</v>
      </c>
      <c r="C48" s="16">
        <v>12240</v>
      </c>
      <c r="D48" s="16">
        <v>76</v>
      </c>
      <c r="E48" s="16">
        <v>22.77</v>
      </c>
      <c r="F48" s="16">
        <v>7.791</v>
      </c>
      <c r="G48" s="16">
        <f>E48*F48</f>
        <v>177.40107</v>
      </c>
      <c r="H48" s="16">
        <f>C48*0.10472</f>
        <v>1281.7728</v>
      </c>
      <c r="I48" s="16">
        <f>B48*H48</f>
        <v>119.97393408</v>
      </c>
      <c r="J48" s="13">
        <f>I48/G48</f>
        <v>0.676286417438181</v>
      </c>
    </row>
    <row r="49" ht="20.05" customHeight="1">
      <c r="A49" s="14">
        <v>85</v>
      </c>
      <c r="B49" s="15">
        <v>0.08550000000000001</v>
      </c>
      <c r="C49" s="16">
        <v>12420</v>
      </c>
      <c r="D49" s="16">
        <v>76</v>
      </c>
      <c r="E49" s="16">
        <v>23.43</v>
      </c>
      <c r="F49" s="16">
        <v>8.167</v>
      </c>
      <c r="G49" s="16">
        <f>E49*F49</f>
        <v>191.35281</v>
      </c>
      <c r="H49" s="16">
        <f>C49*0.10472</f>
        <v>1300.6224</v>
      </c>
      <c r="I49" s="16">
        <f>B49*H49</f>
        <v>111.2032152</v>
      </c>
      <c r="J49" s="13">
        <f>I49/G49</f>
        <v>0.581142316122768</v>
      </c>
    </row>
    <row r="50" ht="20.05" customHeight="1">
      <c r="A50" s="14">
        <v>86</v>
      </c>
      <c r="B50" s="15">
        <v>0.0843</v>
      </c>
      <c r="C50" s="16">
        <v>12400</v>
      </c>
      <c r="D50" s="16">
        <v>76</v>
      </c>
      <c r="E50" s="16">
        <v>23.43</v>
      </c>
      <c r="F50" s="16">
        <v>8.23</v>
      </c>
      <c r="G50" s="16">
        <f>E50*F50</f>
        <v>192.8289</v>
      </c>
      <c r="H50" s="16">
        <f>C50*0.10472</f>
        <v>1298.528</v>
      </c>
      <c r="I50" s="16">
        <f>B50*H50</f>
        <v>109.4659104</v>
      </c>
      <c r="J50" s="13">
        <f>I50/G50</f>
        <v>0.567684151079014</v>
      </c>
    </row>
    <row r="51" ht="20.05" customHeight="1">
      <c r="A51" s="14">
        <v>88</v>
      </c>
      <c r="B51" s="15">
        <v>0.0876</v>
      </c>
      <c r="C51" s="16">
        <v>12400</v>
      </c>
      <c r="D51" s="16">
        <v>76</v>
      </c>
      <c r="E51" s="16">
        <v>24.18</v>
      </c>
      <c r="F51" s="16">
        <v>8.792999999999999</v>
      </c>
      <c r="G51" s="16">
        <f>E51*F51</f>
        <v>212.61474</v>
      </c>
      <c r="H51" s="16">
        <f>C51*0.10472</f>
        <v>1298.528</v>
      </c>
      <c r="I51" s="16">
        <f>B51*H51</f>
        <v>113.7510528</v>
      </c>
      <c r="J51" s="13">
        <f>I51/G51</f>
        <v>0.535010191673447</v>
      </c>
    </row>
    <row r="52" ht="20.05" customHeight="1">
      <c r="A52" s="14">
        <v>89</v>
      </c>
      <c r="B52" s="15">
        <v>0.0847</v>
      </c>
      <c r="C52" s="16">
        <v>12480</v>
      </c>
      <c r="D52" s="16">
        <v>76</v>
      </c>
      <c r="E52" s="16">
        <v>24.2</v>
      </c>
      <c r="F52" s="16">
        <v>8.782999999999999</v>
      </c>
      <c r="G52" s="16">
        <f>E52*F52</f>
        <v>212.5486</v>
      </c>
      <c r="H52" s="16">
        <f>C52*0.10472</f>
        <v>1306.9056</v>
      </c>
      <c r="I52" s="16">
        <f>B52*H52</f>
        <v>110.69490432</v>
      </c>
      <c r="J52" s="13">
        <f>I52/G52</f>
        <v>0.5207980872139359</v>
      </c>
    </row>
    <row r="53" ht="20.05" customHeight="1">
      <c r="A53" s="14">
        <v>91</v>
      </c>
      <c r="B53" s="15">
        <v>0.0872</v>
      </c>
      <c r="C53" s="16">
        <v>12400</v>
      </c>
      <c r="D53" s="16">
        <v>76</v>
      </c>
      <c r="E53" s="16">
        <v>25.13</v>
      </c>
      <c r="F53" s="16">
        <v>9.486000000000001</v>
      </c>
      <c r="G53" s="16">
        <f>E53*F53</f>
        <v>238.38318</v>
      </c>
      <c r="H53" s="16">
        <f>C53*0.10472</f>
        <v>1298.528</v>
      </c>
      <c r="I53" s="16">
        <f>B53*H53</f>
        <v>113.2316416</v>
      </c>
      <c r="J53" s="13">
        <f>I53/G53</f>
        <v>0.474998452491489</v>
      </c>
    </row>
    <row r="54" ht="20.05" customHeight="1">
      <c r="A54" s="14">
        <v>92</v>
      </c>
      <c r="B54" s="15">
        <v>0.0838</v>
      </c>
      <c r="C54" s="16">
        <v>12540</v>
      </c>
      <c r="D54" s="16">
        <v>76</v>
      </c>
      <c r="E54" s="16">
        <v>26.17</v>
      </c>
      <c r="F54" s="16">
        <v>10.25</v>
      </c>
      <c r="G54" s="16">
        <f>E54*F54</f>
        <v>268.2425</v>
      </c>
      <c r="H54" s="16">
        <f>C54*0.10472</f>
        <v>1313.1888</v>
      </c>
      <c r="I54" s="16">
        <f>B54*H54</f>
        <v>110.04522144</v>
      </c>
      <c r="J54" s="13">
        <f>I54/G54</f>
        <v>0.410245287156211</v>
      </c>
    </row>
    <row r="55" ht="20.05" customHeight="1">
      <c r="A55" s="14">
        <v>94</v>
      </c>
      <c r="B55" s="15">
        <v>0.08450000000000001</v>
      </c>
      <c r="C55" s="16">
        <v>12540</v>
      </c>
      <c r="D55" s="16">
        <v>77</v>
      </c>
      <c r="E55" s="16">
        <v>25.86</v>
      </c>
      <c r="F55" s="16">
        <v>10.91</v>
      </c>
      <c r="G55" s="16">
        <f>E55*F55</f>
        <v>282.1326</v>
      </c>
      <c r="H55" s="16">
        <f>C55*0.10472</f>
        <v>1313.1888</v>
      </c>
      <c r="I55" s="16">
        <f>B55*H55</f>
        <v>110.9644536</v>
      </c>
      <c r="J55" s="13">
        <f>I55/G55</f>
        <v>0.393306032695265</v>
      </c>
    </row>
    <row r="56" ht="20.05" customHeight="1">
      <c r="A56" s="14">
        <v>95</v>
      </c>
      <c r="B56" s="15">
        <v>0.0789</v>
      </c>
      <c r="C56" s="16">
        <v>12240</v>
      </c>
      <c r="D56" s="16">
        <v>77</v>
      </c>
      <c r="E56" s="16">
        <v>25.71</v>
      </c>
      <c r="F56" s="16">
        <v>10.19</v>
      </c>
      <c r="G56" s="16">
        <f>E56*F56</f>
        <v>261.9849</v>
      </c>
      <c r="H56" s="16">
        <f>C56*0.10472</f>
        <v>1281.7728</v>
      </c>
      <c r="I56" s="16">
        <f>B56*H56</f>
        <v>101.13187392</v>
      </c>
      <c r="J56" s="13">
        <f>I56/G56</f>
        <v>0.386021766597999</v>
      </c>
    </row>
    <row r="57" ht="47.35" customHeight="1">
      <c r="A57" s="9"/>
      <c r="B57" s="10"/>
      <c r="C57" s="11"/>
      <c r="D57" t="s" s="17">
        <v>13</v>
      </c>
      <c r="E57" s="11"/>
      <c r="F57" s="11"/>
      <c r="G57" s="11"/>
      <c r="H57" s="11"/>
      <c r="I57" s="11"/>
      <c r="J57" s="13"/>
    </row>
    <row r="58" ht="20.05" customHeight="1">
      <c r="A58" s="9"/>
      <c r="B58" s="10"/>
      <c r="C58" s="11"/>
      <c r="D58" t="s" s="12">
        <v>14</v>
      </c>
      <c r="E58" s="11"/>
      <c r="F58" s="11"/>
      <c r="G58" s="11"/>
      <c r="H58" s="11"/>
      <c r="I58" s="11"/>
      <c r="J58" s="13"/>
    </row>
    <row r="59" ht="20.05" customHeight="1">
      <c r="A59" s="14">
        <v>109</v>
      </c>
      <c r="B59" s="15">
        <v>0.0158</v>
      </c>
      <c r="C59" s="16">
        <v>120</v>
      </c>
      <c r="D59" s="16">
        <v>61</v>
      </c>
      <c r="E59" s="16">
        <v>5.96</v>
      </c>
      <c r="F59" s="16">
        <v>0.805</v>
      </c>
      <c r="G59" s="16">
        <f>E59*F59</f>
        <v>4.7978</v>
      </c>
      <c r="H59" s="16">
        <f>C59*0.10472</f>
        <v>12.5664</v>
      </c>
      <c r="I59" s="16">
        <f>B59*H59</f>
        <v>0.19854912</v>
      </c>
      <c r="J59" s="13">
        <f>I59/G59</f>
        <v>0.0413833673767143</v>
      </c>
    </row>
    <row r="60" ht="20.05" customHeight="1">
      <c r="A60" s="14">
        <v>110</v>
      </c>
      <c r="B60" s="15">
        <v>0.014</v>
      </c>
      <c r="C60" s="16">
        <v>480</v>
      </c>
      <c r="D60" s="16">
        <v>61</v>
      </c>
      <c r="E60" s="16">
        <v>5.95</v>
      </c>
      <c r="F60" s="16">
        <v>1.148</v>
      </c>
      <c r="G60" s="16">
        <f>E60*F60</f>
        <v>6.8306</v>
      </c>
      <c r="H60" s="16">
        <f>C60*0.10472</f>
        <v>50.2656</v>
      </c>
      <c r="I60" s="16">
        <f>B60*H60</f>
        <v>0.7037184</v>
      </c>
      <c r="J60" s="13">
        <f>I60/G60</f>
        <v>0.103024390243902</v>
      </c>
    </row>
    <row r="61" ht="20.05" customHeight="1">
      <c r="A61" s="14">
        <v>112</v>
      </c>
      <c r="B61" s="15">
        <v>0.0107</v>
      </c>
      <c r="C61" s="16">
        <v>900</v>
      </c>
      <c r="D61" s="16">
        <v>61</v>
      </c>
      <c r="E61" s="16">
        <v>7.08</v>
      </c>
      <c r="F61" s="16">
        <v>1.236</v>
      </c>
      <c r="G61" s="16">
        <f>E61*F61</f>
        <v>8.75088</v>
      </c>
      <c r="H61" s="16">
        <f>C61*0.10472</f>
        <v>94.248</v>
      </c>
      <c r="I61" s="16">
        <f>B61*H61</f>
        <v>1.0084536</v>
      </c>
      <c r="J61" s="13">
        <f>I61/G61</f>
        <v>0.115240250123416</v>
      </c>
    </row>
    <row r="62" ht="20.05" customHeight="1">
      <c r="A62" s="14">
        <v>114</v>
      </c>
      <c r="B62" s="15">
        <v>0.008399999999999999</v>
      </c>
      <c r="C62" s="16">
        <v>1020</v>
      </c>
      <c r="D62" s="16">
        <v>61</v>
      </c>
      <c r="E62" s="16">
        <v>7.49</v>
      </c>
      <c r="F62" s="16">
        <v>1.132</v>
      </c>
      <c r="G62" s="16">
        <f>E62*F62</f>
        <v>8.478680000000001</v>
      </c>
      <c r="H62" s="16">
        <f>C62*0.10472</f>
        <v>106.8144</v>
      </c>
      <c r="I62" s="16">
        <f>B62*H62</f>
        <v>0.89724096</v>
      </c>
      <c r="J62" s="13">
        <f>I62/G62</f>
        <v>0.105823189458737</v>
      </c>
    </row>
    <row r="63" ht="20.05" customHeight="1">
      <c r="A63" s="14">
        <v>116</v>
      </c>
      <c r="B63" s="15">
        <v>0.0075</v>
      </c>
      <c r="C63" s="16">
        <v>1080</v>
      </c>
      <c r="D63" s="16">
        <v>61</v>
      </c>
      <c r="E63" s="16">
        <v>7.86</v>
      </c>
      <c r="F63" s="16">
        <v>1.173</v>
      </c>
      <c r="G63" s="16">
        <f>E63*F63</f>
        <v>9.21978</v>
      </c>
      <c r="H63" s="16">
        <f>C63*0.10472</f>
        <v>113.0976</v>
      </c>
      <c r="I63" s="16">
        <f>B63*H63</f>
        <v>0.848232</v>
      </c>
      <c r="J63" s="13">
        <f>I63/G63</f>
        <v>0.0920013275804846</v>
      </c>
    </row>
    <row r="64" ht="20.05" customHeight="1">
      <c r="A64" s="14">
        <v>118</v>
      </c>
      <c r="B64" s="15">
        <v>0.007</v>
      </c>
      <c r="C64" s="16">
        <v>1200</v>
      </c>
      <c r="D64" s="16">
        <v>61</v>
      </c>
      <c r="E64" s="16">
        <v>8.119999999999999</v>
      </c>
      <c r="F64" s="16">
        <v>1.176</v>
      </c>
      <c r="G64" s="16">
        <f>E64*F64</f>
        <v>9.54912</v>
      </c>
      <c r="H64" s="16">
        <f>C64*0.10472</f>
        <v>125.664</v>
      </c>
      <c r="I64" s="16">
        <f>B64*H64</f>
        <v>0.879648</v>
      </c>
      <c r="J64" s="13">
        <f>I64/G64</f>
        <v>0.0921182266009852</v>
      </c>
    </row>
    <row r="65" ht="20.05" customHeight="1">
      <c r="A65" s="14">
        <v>120</v>
      </c>
      <c r="B65" s="15">
        <v>0.0076</v>
      </c>
      <c r="C65" s="16">
        <v>1140</v>
      </c>
      <c r="D65" s="16">
        <v>61</v>
      </c>
      <c r="E65" s="16">
        <v>8.65</v>
      </c>
      <c r="F65" s="16">
        <v>1.251</v>
      </c>
      <c r="G65" s="16">
        <f>E65*F65</f>
        <v>10.82115</v>
      </c>
      <c r="H65" s="16">
        <f>C65*0.10472</f>
        <v>119.3808</v>
      </c>
      <c r="I65" s="16">
        <f>B65*H65</f>
        <v>0.90729408</v>
      </c>
      <c r="J65" s="13">
        <f>I65/G65</f>
        <v>0.08384451560139169</v>
      </c>
    </row>
    <row r="66" ht="20.05" customHeight="1">
      <c r="A66" s="14">
        <v>122</v>
      </c>
      <c r="B66" s="15">
        <v>0.0045</v>
      </c>
      <c r="C66" s="16">
        <v>1260</v>
      </c>
      <c r="D66" s="16">
        <v>61</v>
      </c>
      <c r="E66" s="16">
        <v>8.99</v>
      </c>
      <c r="F66" s="16">
        <v>1.238</v>
      </c>
      <c r="G66" s="16">
        <f>E66*F66</f>
        <v>11.12962</v>
      </c>
      <c r="H66" s="16">
        <f>C66*0.10472</f>
        <v>131.9472</v>
      </c>
      <c r="I66" s="16">
        <f>B66*H66</f>
        <v>0.5937624</v>
      </c>
      <c r="J66" s="13">
        <f>I66/G66</f>
        <v>0.0533497459931247</v>
      </c>
    </row>
    <row r="67" ht="20.05" customHeight="1">
      <c r="A67" s="14">
        <v>124</v>
      </c>
      <c r="B67" s="15">
        <v>0.0056</v>
      </c>
      <c r="C67" s="16">
        <v>1380</v>
      </c>
      <c r="D67" s="16">
        <v>61</v>
      </c>
      <c r="E67" s="16">
        <v>9.27</v>
      </c>
      <c r="F67" s="16">
        <v>1.274</v>
      </c>
      <c r="G67" s="16">
        <f>E67*F67</f>
        <v>11.80998</v>
      </c>
      <c r="H67" s="16">
        <f>C67*0.10472</f>
        <v>144.5136</v>
      </c>
      <c r="I67" s="16">
        <f>B67*H67</f>
        <v>0.80927616</v>
      </c>
      <c r="J67" s="13">
        <f>I67/G67</f>
        <v>0.06852476972865321</v>
      </c>
    </row>
    <row r="68" ht="20.05" customHeight="1">
      <c r="A68" s="14">
        <v>126</v>
      </c>
      <c r="B68" s="15">
        <v>0.0041</v>
      </c>
      <c r="C68" s="16">
        <v>1380</v>
      </c>
      <c r="D68" s="16">
        <v>61</v>
      </c>
      <c r="E68" s="16">
        <v>9.57</v>
      </c>
      <c r="F68" s="16">
        <v>1.284</v>
      </c>
      <c r="G68" s="16">
        <f>E68*F68</f>
        <v>12.28788</v>
      </c>
      <c r="H68" s="16">
        <f>C68*0.10472</f>
        <v>144.5136</v>
      </c>
      <c r="I68" s="16">
        <f>B68*H68</f>
        <v>0.59250576</v>
      </c>
      <c r="J68" s="13">
        <f>I68/G68</f>
        <v>0.0482187130733699</v>
      </c>
    </row>
    <row r="69" ht="20.05" customHeight="1">
      <c r="A69" s="14">
        <v>128</v>
      </c>
      <c r="B69" s="15">
        <v>0.0042</v>
      </c>
      <c r="C69" s="16">
        <v>1380</v>
      </c>
      <c r="D69" s="16">
        <v>61</v>
      </c>
      <c r="E69" s="16">
        <v>10.2</v>
      </c>
      <c r="F69" s="16">
        <v>1.253</v>
      </c>
      <c r="G69" s="16">
        <f>E69*F69</f>
        <v>12.7806</v>
      </c>
      <c r="H69" s="16">
        <f>C69*0.10472</f>
        <v>144.5136</v>
      </c>
      <c r="I69" s="16">
        <f>B69*H69</f>
        <v>0.60695712</v>
      </c>
      <c r="J69" s="13">
        <f>I69/G69</f>
        <v>0.0474905027932961</v>
      </c>
    </row>
    <row r="70" ht="20.05" customHeight="1">
      <c r="A70" s="14">
        <v>130</v>
      </c>
      <c r="B70" s="15">
        <v>0.0043</v>
      </c>
      <c r="C70" s="16">
        <v>1440</v>
      </c>
      <c r="D70" s="16">
        <v>61</v>
      </c>
      <c r="E70" s="16">
        <v>10.42</v>
      </c>
      <c r="F70" s="16">
        <v>1.399</v>
      </c>
      <c r="G70" s="16">
        <f>E70*F70</f>
        <v>14.57758</v>
      </c>
      <c r="H70" s="16">
        <f>C70*0.10472</f>
        <v>150.7968</v>
      </c>
      <c r="I70" s="16">
        <f>B70*H70</f>
        <v>0.64842624</v>
      </c>
      <c r="J70" s="13">
        <f>I70/G70</f>
        <v>0.0444810620144084</v>
      </c>
    </row>
    <row r="71" ht="20.05" customHeight="1">
      <c r="A71" s="14">
        <v>132</v>
      </c>
      <c r="B71" s="15">
        <v>0.0039</v>
      </c>
      <c r="C71" s="16">
        <v>1500</v>
      </c>
      <c r="D71" s="16">
        <v>61</v>
      </c>
      <c r="E71" s="16">
        <v>10.67</v>
      </c>
      <c r="F71" s="16">
        <v>1.403</v>
      </c>
      <c r="G71" s="16">
        <f>E71*F71</f>
        <v>14.97001</v>
      </c>
      <c r="H71" s="16">
        <f>C71*0.10472</f>
        <v>157.08</v>
      </c>
      <c r="I71" s="16">
        <f>B71*H71</f>
        <v>0.612612</v>
      </c>
      <c r="J71" s="13">
        <f>I71/G71</f>
        <v>0.040922617954163</v>
      </c>
    </row>
    <row r="72" ht="20.05" customHeight="1">
      <c r="A72" s="14">
        <v>134</v>
      </c>
      <c r="B72" s="15">
        <v>0.005</v>
      </c>
      <c r="C72" s="16">
        <v>1620</v>
      </c>
      <c r="D72" s="16">
        <v>61</v>
      </c>
      <c r="E72" s="16">
        <v>11.18</v>
      </c>
      <c r="F72" s="16">
        <v>1.426</v>
      </c>
      <c r="G72" s="16">
        <f>E72*F72</f>
        <v>15.94268</v>
      </c>
      <c r="H72" s="16">
        <f>C72*0.10472</f>
        <v>169.6464</v>
      </c>
      <c r="I72" s="16">
        <f>B72*H72</f>
        <v>0.848232</v>
      </c>
      <c r="J72" s="13">
        <f>I72/G72</f>
        <v>0.0532051072968911</v>
      </c>
    </row>
    <row r="73" ht="20.05" customHeight="1">
      <c r="A73" s="14">
        <v>136</v>
      </c>
      <c r="B73" s="15">
        <v>0.0042</v>
      </c>
      <c r="C73" s="16">
        <v>1740</v>
      </c>
      <c r="D73" s="16">
        <v>61</v>
      </c>
      <c r="E73" s="16">
        <v>11.49</v>
      </c>
      <c r="F73" s="16">
        <v>1.476</v>
      </c>
      <c r="G73" s="16">
        <f>E73*F73</f>
        <v>16.95924</v>
      </c>
      <c r="H73" s="16">
        <f>C73*0.10472</f>
        <v>182.2128</v>
      </c>
      <c r="I73" s="16">
        <f>B73*H73</f>
        <v>0.76529376</v>
      </c>
      <c r="J73" s="13">
        <f>I73/G73</f>
        <v>0.0451254749623214</v>
      </c>
    </row>
    <row r="74" ht="20.05" customHeight="1">
      <c r="A74" s="14">
        <v>138</v>
      </c>
      <c r="B74" s="15">
        <v>0.0035</v>
      </c>
      <c r="C74" s="16">
        <v>1800</v>
      </c>
      <c r="D74" s="16">
        <v>61</v>
      </c>
      <c r="E74" s="16">
        <v>11.96</v>
      </c>
      <c r="F74" s="16">
        <v>1.536</v>
      </c>
      <c r="G74" s="16">
        <f>E74*F74</f>
        <v>18.37056</v>
      </c>
      <c r="H74" s="16">
        <f>C74*0.10472</f>
        <v>188.496</v>
      </c>
      <c r="I74" s="16">
        <f>B74*H74</f>
        <v>0.659736</v>
      </c>
      <c r="J74" s="13">
        <f>I74/G74</f>
        <v>0.0359126776755853</v>
      </c>
    </row>
    <row r="75" ht="20.05" customHeight="1">
      <c r="A75" s="14">
        <v>140</v>
      </c>
      <c r="B75" s="15">
        <v>0.0039</v>
      </c>
      <c r="C75" s="16">
        <v>1860</v>
      </c>
      <c r="D75" s="16">
        <v>61</v>
      </c>
      <c r="E75" s="16">
        <v>12.42</v>
      </c>
      <c r="F75" s="16">
        <v>1.642</v>
      </c>
      <c r="G75" s="16">
        <f>E75*F75</f>
        <v>20.39364</v>
      </c>
      <c r="H75" s="16">
        <f>C75*0.10472</f>
        <v>194.7792</v>
      </c>
      <c r="I75" s="16">
        <f>B75*H75</f>
        <v>0.75963888</v>
      </c>
      <c r="J75" s="13">
        <f>I75/G75</f>
        <v>0.0372488128651874</v>
      </c>
    </row>
    <row r="76" ht="20.05" customHeight="1">
      <c r="A76" s="14">
        <v>142</v>
      </c>
      <c r="B76" s="15">
        <v>0.0051</v>
      </c>
      <c r="C76" s="16">
        <v>1920</v>
      </c>
      <c r="D76" s="16">
        <v>61</v>
      </c>
      <c r="E76" s="16">
        <v>12.82</v>
      </c>
      <c r="F76" s="16">
        <v>1.694</v>
      </c>
      <c r="G76" s="16">
        <f>E76*F76</f>
        <v>21.71708</v>
      </c>
      <c r="H76" s="16">
        <f>C76*0.10472</f>
        <v>201.0624</v>
      </c>
      <c r="I76" s="16">
        <f>B76*H76</f>
        <v>1.02541824</v>
      </c>
      <c r="J76" s="13">
        <f>I76/G76</f>
        <v>0.0472171323216565</v>
      </c>
    </row>
    <row r="77" ht="20.05" customHeight="1">
      <c r="A77" s="14">
        <v>144</v>
      </c>
      <c r="B77" s="15">
        <v>0.0041</v>
      </c>
      <c r="C77" s="16">
        <v>1980</v>
      </c>
      <c r="D77" s="16">
        <v>61</v>
      </c>
      <c r="E77" s="16">
        <v>13.4</v>
      </c>
      <c r="F77" s="16">
        <v>1.857</v>
      </c>
      <c r="G77" s="16">
        <f>E77*F77</f>
        <v>24.8838</v>
      </c>
      <c r="H77" s="16">
        <f>C77*0.10472</f>
        <v>207.3456</v>
      </c>
      <c r="I77" s="16">
        <f>B77*H77</f>
        <v>0.85011696</v>
      </c>
      <c r="J77" s="13">
        <f>I77/G77</f>
        <v>0.0341634702095339</v>
      </c>
    </row>
    <row r="78" ht="20.05" customHeight="1">
      <c r="A78" s="14">
        <v>146</v>
      </c>
      <c r="B78" s="15">
        <v>0.0047</v>
      </c>
      <c r="C78" s="16">
        <v>2040</v>
      </c>
      <c r="D78" s="16">
        <v>61</v>
      </c>
      <c r="E78" s="16">
        <v>13.88</v>
      </c>
      <c r="F78" s="16">
        <v>1.798</v>
      </c>
      <c r="G78" s="16">
        <f>E78*F78</f>
        <v>24.95624</v>
      </c>
      <c r="H78" s="16">
        <f>C78*0.10472</f>
        <v>213.6288</v>
      </c>
      <c r="I78" s="16">
        <f>B78*H78</f>
        <v>1.00405536</v>
      </c>
      <c r="J78" s="13">
        <f>I78/G78</f>
        <v>0.0402326376088706</v>
      </c>
    </row>
    <row r="79" ht="20.05" customHeight="1">
      <c r="A79" s="14">
        <v>148</v>
      </c>
      <c r="B79" s="15">
        <v>0.0048</v>
      </c>
      <c r="C79" s="16">
        <v>2040</v>
      </c>
      <c r="D79" s="16">
        <v>61</v>
      </c>
      <c r="E79" s="16">
        <v>13.85</v>
      </c>
      <c r="F79" s="16">
        <v>1.923</v>
      </c>
      <c r="G79" s="16">
        <f>E79*F79</f>
        <v>26.63355</v>
      </c>
      <c r="H79" s="16">
        <f>C79*0.10472</f>
        <v>213.6288</v>
      </c>
      <c r="I79" s="16">
        <f>B79*H79</f>
        <v>1.02541824</v>
      </c>
      <c r="J79" s="13">
        <f>I79/G79</f>
        <v>0.0385009974261786</v>
      </c>
    </row>
    <row r="80" ht="20.05" customHeight="1">
      <c r="A80" s="14">
        <v>150</v>
      </c>
      <c r="B80" s="15">
        <v>0.0066</v>
      </c>
      <c r="C80" s="16">
        <v>2040</v>
      </c>
      <c r="D80" s="16">
        <v>61</v>
      </c>
      <c r="E80" s="16">
        <v>14.63</v>
      </c>
      <c r="F80" s="16">
        <v>2.102</v>
      </c>
      <c r="G80" s="16">
        <f>E80*F80</f>
        <v>30.75226</v>
      </c>
      <c r="H80" s="16">
        <f>C80*0.10472</f>
        <v>213.6288</v>
      </c>
      <c r="I80" s="16">
        <f>B80*H80</f>
        <v>1.40995008</v>
      </c>
      <c r="J80" s="13">
        <f>I80/G80</f>
        <v>0.0458486654314187</v>
      </c>
    </row>
    <row r="81" ht="20.05" customHeight="1">
      <c r="A81" s="14">
        <v>152</v>
      </c>
      <c r="B81" s="15">
        <v>0.0105</v>
      </c>
      <c r="C81" s="16">
        <v>2280</v>
      </c>
      <c r="D81" s="16">
        <v>61</v>
      </c>
      <c r="E81" s="16">
        <v>15.02</v>
      </c>
      <c r="F81" s="16">
        <v>2.628</v>
      </c>
      <c r="G81" s="16">
        <f>E81*F81</f>
        <v>39.47256</v>
      </c>
      <c r="H81" s="16">
        <f>C81*0.10472</f>
        <v>238.7616</v>
      </c>
      <c r="I81" s="16">
        <f>B81*H81</f>
        <v>2.5069968</v>
      </c>
      <c r="J81" s="13">
        <f>I81/G81</f>
        <v>0.0635123944329935</v>
      </c>
    </row>
    <row r="82" ht="20.05" customHeight="1">
      <c r="A82" s="14">
        <v>153</v>
      </c>
      <c r="B82" s="15">
        <v>0.012</v>
      </c>
      <c r="C82" s="16">
        <v>2280</v>
      </c>
      <c r="D82" s="16">
        <v>61</v>
      </c>
      <c r="E82" s="16">
        <v>15.61</v>
      </c>
      <c r="F82" s="16">
        <v>2.805</v>
      </c>
      <c r="G82" s="16">
        <f>E82*F82</f>
        <v>43.78605</v>
      </c>
      <c r="H82" s="16">
        <f>C82*0.10472</f>
        <v>238.7616</v>
      </c>
      <c r="I82" s="16">
        <f>B82*H82</f>
        <v>2.8651392</v>
      </c>
      <c r="J82" s="13">
        <f>I82/G82</f>
        <v>0.0654349775784753</v>
      </c>
    </row>
    <row r="83" ht="20.05" customHeight="1">
      <c r="A83" s="14">
        <v>155</v>
      </c>
      <c r="B83" s="15">
        <v>0.0467</v>
      </c>
      <c r="C83" s="16">
        <v>2100</v>
      </c>
      <c r="D83" s="16">
        <v>61</v>
      </c>
      <c r="E83" s="16">
        <v>16.55</v>
      </c>
      <c r="F83" s="16">
        <v>3.97</v>
      </c>
      <c r="G83" s="16">
        <f>E83*F83</f>
        <v>65.70350000000001</v>
      </c>
      <c r="H83" s="16">
        <f>C83*0.10472</f>
        <v>219.912</v>
      </c>
      <c r="I83" s="16">
        <f>B83*H83</f>
        <v>10.2698904</v>
      </c>
      <c r="J83" s="13">
        <f>I83/G83</f>
        <v>0.15630659553905</v>
      </c>
    </row>
    <row r="84" ht="20.05" customHeight="1">
      <c r="A84" s="14">
        <v>157</v>
      </c>
      <c r="B84" s="15">
        <v>0.0493</v>
      </c>
      <c r="C84" s="16">
        <v>2400</v>
      </c>
      <c r="D84" s="16">
        <v>65</v>
      </c>
      <c r="E84" s="16">
        <v>17.51</v>
      </c>
      <c r="F84" s="16">
        <v>4.928</v>
      </c>
      <c r="G84" s="16">
        <f>E84*F84</f>
        <v>86.28928000000001</v>
      </c>
      <c r="H84" s="16">
        <f>C84*0.10472</f>
        <v>251.328</v>
      </c>
      <c r="I84" s="16">
        <f>B84*H84</f>
        <v>12.3904704</v>
      </c>
      <c r="J84" s="13">
        <f>I84/G84</f>
        <v>0.143592233009709</v>
      </c>
    </row>
    <row r="85" ht="20.05" customHeight="1">
      <c r="A85" s="14">
        <v>159</v>
      </c>
      <c r="B85" s="15">
        <v>0.0141</v>
      </c>
      <c r="C85" s="16">
        <v>2520</v>
      </c>
      <c r="D85" s="16">
        <v>65</v>
      </c>
      <c r="E85" s="16">
        <v>17.81</v>
      </c>
      <c r="F85" s="16">
        <v>5.449</v>
      </c>
      <c r="G85" s="16">
        <f>E85*F85</f>
        <v>97.04669</v>
      </c>
      <c r="H85" s="16">
        <f>C85*0.10472</f>
        <v>263.8944</v>
      </c>
      <c r="I85" s="16">
        <f>B85*H85</f>
        <v>3.72091104</v>
      </c>
      <c r="J85" s="13">
        <f>I85/G85</f>
        <v>0.0383414523462882</v>
      </c>
    </row>
    <row r="86" ht="20.05" customHeight="1">
      <c r="A86" s="14">
        <v>161</v>
      </c>
      <c r="B86" s="15">
        <v>0.0132</v>
      </c>
      <c r="C86" s="16">
        <v>2520</v>
      </c>
      <c r="D86" s="16">
        <v>70</v>
      </c>
      <c r="E86" s="16">
        <v>18.37</v>
      </c>
      <c r="F86" s="16">
        <v>6.22</v>
      </c>
      <c r="G86" s="16">
        <f>E86*F86</f>
        <v>114.2614</v>
      </c>
      <c r="H86" s="16">
        <f>C86*0.10472</f>
        <v>263.8944</v>
      </c>
      <c r="I86" s="16">
        <f>B86*H86</f>
        <v>3.48340608</v>
      </c>
      <c r="J86" s="13">
        <f>I86/G86</f>
        <v>0.0304862891580184</v>
      </c>
    </row>
    <row r="87" ht="20.05" customHeight="1">
      <c r="A87" s="14">
        <v>163</v>
      </c>
      <c r="B87" s="15">
        <v>0.0118</v>
      </c>
      <c r="C87" s="16">
        <v>2520</v>
      </c>
      <c r="D87" s="16">
        <v>74</v>
      </c>
      <c r="E87" s="16">
        <v>18.37</v>
      </c>
      <c r="F87" s="16">
        <v>6.335</v>
      </c>
      <c r="G87" s="16">
        <f>E87*F87</f>
        <v>116.37395</v>
      </c>
      <c r="H87" s="16">
        <f>C87*0.10472</f>
        <v>263.8944</v>
      </c>
      <c r="I87" s="16">
        <f>B87*H87</f>
        <v>3.11395392</v>
      </c>
      <c r="J87" s="13">
        <f>I87/G87</f>
        <v>0.026758169848149</v>
      </c>
    </row>
    <row r="88" ht="20.05" customHeight="1">
      <c r="A88" s="14">
        <v>164</v>
      </c>
      <c r="B88" s="15">
        <v>0.0091</v>
      </c>
      <c r="C88" s="16">
        <v>2520</v>
      </c>
      <c r="D88" s="16">
        <v>83</v>
      </c>
      <c r="E88" s="16">
        <v>19.04</v>
      </c>
      <c r="F88" s="16">
        <v>7.446</v>
      </c>
      <c r="G88" s="16">
        <f>E88*F88</f>
        <v>141.77184</v>
      </c>
      <c r="H88" s="16">
        <f>C88*0.10472</f>
        <v>263.8944</v>
      </c>
      <c r="I88" s="16">
        <f>B88*H88</f>
        <v>2.40143904</v>
      </c>
      <c r="J88" s="13">
        <f>I88/G88</f>
        <v>0.0169387590652699</v>
      </c>
    </row>
    <row r="89" ht="20.05" customHeight="1">
      <c r="A89" s="14">
        <v>166</v>
      </c>
      <c r="B89" s="15">
        <v>0.0074</v>
      </c>
      <c r="C89" s="16">
        <v>2580</v>
      </c>
      <c r="D89" s="16">
        <v>92</v>
      </c>
      <c r="E89" s="16">
        <v>19.33</v>
      </c>
      <c r="F89" s="16">
        <v>8.428000000000001</v>
      </c>
      <c r="G89" s="16">
        <f>E89*F89</f>
        <v>162.91324</v>
      </c>
      <c r="H89" s="16">
        <f>C89*0.10472</f>
        <v>270.1776</v>
      </c>
      <c r="I89" s="16">
        <f>B89*H89</f>
        <v>1.99931424</v>
      </c>
      <c r="J89" s="13">
        <f>I89/G89</f>
        <v>0.0122722636907841</v>
      </c>
    </row>
    <row r="90" ht="20.05" customHeight="1">
      <c r="A90" s="14">
        <v>167</v>
      </c>
      <c r="B90" s="15">
        <v>0.0062</v>
      </c>
      <c r="C90" s="16">
        <v>2580</v>
      </c>
      <c r="D90" s="16">
        <v>97</v>
      </c>
      <c r="E90" s="16">
        <v>19.52</v>
      </c>
      <c r="F90" s="16">
        <v>8.885</v>
      </c>
      <c r="G90" s="16">
        <f>E90*F90</f>
        <v>173.4352</v>
      </c>
      <c r="H90" s="16">
        <f>C90*0.10472</f>
        <v>270.1776</v>
      </c>
      <c r="I90" s="16">
        <f>B90*H90</f>
        <v>1.67510112</v>
      </c>
      <c r="J90" s="13">
        <f>I90/G90</f>
        <v>0.009658368774043561</v>
      </c>
    </row>
    <row r="91" ht="20.05" customHeight="1">
      <c r="A91" s="14">
        <v>168</v>
      </c>
      <c r="B91" s="15">
        <v>0.0071</v>
      </c>
      <c r="C91" s="16">
        <v>2580</v>
      </c>
      <c r="D91" s="16">
        <v>104</v>
      </c>
      <c r="E91" s="16">
        <v>19.26</v>
      </c>
      <c r="F91" s="16">
        <v>10.16</v>
      </c>
      <c r="G91" s="16">
        <f>E91*F91</f>
        <v>195.6816</v>
      </c>
      <c r="H91" s="16">
        <f>C91*0.10472</f>
        <v>270.1776</v>
      </c>
      <c r="I91" s="16">
        <f>B91*H91</f>
        <v>1.91826096</v>
      </c>
      <c r="J91" s="13">
        <f>I91/G91</f>
        <v>0.00980297053989747</v>
      </c>
    </row>
    <row r="92" ht="20.05" customHeight="1">
      <c r="A92" s="14">
        <v>169</v>
      </c>
      <c r="B92" s="15">
        <v>0.0133</v>
      </c>
      <c r="C92" s="16">
        <v>2400</v>
      </c>
      <c r="D92" s="16">
        <v>122</v>
      </c>
      <c r="E92" s="16">
        <v>23.54</v>
      </c>
      <c r="F92" s="16">
        <v>8.887</v>
      </c>
      <c r="G92" s="16">
        <f>E92*F92</f>
        <v>209.19998</v>
      </c>
      <c r="H92" s="16">
        <f>C92*0.10472</f>
        <v>251.328</v>
      </c>
      <c r="I92" s="16">
        <f>B92*H92</f>
        <v>3.3426624</v>
      </c>
      <c r="J92" s="13">
        <f>I92/G92</f>
        <v>0.0159783112789973</v>
      </c>
    </row>
  </sheetData>
  <mergeCells count="5">
    <mergeCell ref="A1:J1"/>
    <mergeCell ref="D58:H58"/>
    <mergeCell ref="D57:H57"/>
    <mergeCell ref="D4:H4"/>
    <mergeCell ref="D3:H3"/>
  </mergeCells>
  <hyperlinks>
    <hyperlink ref="D4" r:id="rId1" location="" tooltip="" display="https://serenemota.com/"/>
    <hyperlink ref="D58" r:id="rId2" location="" tooltip="" display="https://store.tmotor.com/product/u8-lite-u-efficiency-kv190.html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